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1340" windowHeight="6030"/>
  </bookViews>
  <sheets>
    <sheet name="Profit Low" sheetId="13" r:id="rId1"/>
    <sheet name="Profit Factor Tables" sheetId="15" r:id="rId2"/>
  </sheets>
  <calcPr calcId="125725"/>
</workbook>
</file>

<file path=xl/calcChain.xml><?xml version="1.0" encoding="utf-8"?>
<calcChain xmlns="http://schemas.openxmlformats.org/spreadsheetml/2006/main">
  <c r="F4" i="13"/>
  <c r="I11"/>
  <c r="I12"/>
  <c r="I14"/>
  <c r="I9"/>
  <c r="I10"/>
  <c r="I13"/>
  <c r="I15"/>
  <c r="I16" l="1"/>
</calcChain>
</file>

<file path=xl/sharedStrings.xml><?xml version="1.0" encoding="utf-8"?>
<sst xmlns="http://schemas.openxmlformats.org/spreadsheetml/2006/main" count="322" uniqueCount="139">
  <si>
    <t>PROFIT ANALYSIS</t>
  </si>
  <si>
    <t>Date:</t>
  </si>
  <si>
    <t>MULTIPLIER</t>
  </si>
  <si>
    <t>PERCENTAGE</t>
  </si>
  <si>
    <t xml:space="preserve"> FACTOR</t>
  </si>
  <si>
    <t>RANGE</t>
  </si>
  <si>
    <t>USE</t>
  </si>
  <si>
    <t>RATE</t>
  </si>
  <si>
    <t>VALUE</t>
  </si>
  <si>
    <t xml:space="preserve"> </t>
  </si>
  <si>
    <t xml:space="preserve"> Degree of Risk</t>
  </si>
  <si>
    <t>.03 - .12</t>
  </si>
  <si>
    <t>X</t>
  </si>
  <si>
    <t>=</t>
  </si>
  <si>
    <t xml:space="preserve"> Relative Difficulty of Work</t>
  </si>
  <si>
    <t xml:space="preserve"> Size of Job</t>
  </si>
  <si>
    <t>.12 - .03</t>
  </si>
  <si>
    <t xml:space="preserve"> Period of Performance</t>
  </si>
  <si>
    <t xml:space="preserve"> Contractor's Investment</t>
  </si>
  <si>
    <t xml:space="preserve"> Assistance by Government</t>
  </si>
  <si>
    <t xml:space="preserve"> Subcontracting</t>
  </si>
  <si>
    <t>Profit %=</t>
  </si>
  <si>
    <t>Note: only edit "USE" factors shown in green</t>
  </si>
  <si>
    <t>PROFIT PERCENTAGE</t>
  </si>
  <si>
    <t>REASONS FOR WEIGHTS ASSIGNED</t>
  </si>
  <si>
    <t xml:space="preserve"> 1.  Risk:</t>
  </si>
  <si>
    <t xml:space="preserve">Where the work involves no risk or the degree of risk is very small, the weighting should be .03;  as the degree of risk increases, </t>
  </si>
  <si>
    <t>the weighting should be increased up to a maximum of .12.    Lump sum items will have, generally, a higher weighted value than</t>
  </si>
  <si>
    <t xml:space="preserve">unit price items for which quantities are provided.  Other things to consider, the portion of work to be done by subcontractors, </t>
  </si>
  <si>
    <t>nature of work, where work is to be performed, reasonableness of negotiated costs, amount of labor included in costs,  whether</t>
  </si>
  <si>
    <t>negotiation is before or after performance of work, etc.</t>
  </si>
  <si>
    <t xml:space="preserve"> 2.  Difficulty:</t>
  </si>
  <si>
    <t>If the work is most difficult and complex, the weighting should be .12 and should be proportionately reduced to .03 on the simplest</t>
  </si>
  <si>
    <t>jobs.  This factor is tied in to some extent with the degree of risk.  Some things to consider:  the nature of the work,  by whom it is</t>
  </si>
  <si>
    <t>done, where, what is the time schedule, etc.</t>
  </si>
  <si>
    <t xml:space="preserve"> 3.  Size of Job:</t>
  </si>
  <si>
    <t>All work not in excess of $100,000 shall be weighted at .12.  Work estimated between $100,000 and $5,000,000 shall be proportionally</t>
  </si>
  <si>
    <t>(See attached table)</t>
  </si>
  <si>
    <t>weighted from .12 to .05.  Work from $5,000,000 to $10,000,000 shall be weighted at .04 and work in excess of $10,000,000 at .03.</t>
  </si>
  <si>
    <t xml:space="preserve"> 4.  Period:</t>
  </si>
  <si>
    <t>Jobs in excess of 24 months are to be weighted at .12.  Jobs of lessor duration are to be proportionately weighted to a minimum of</t>
  </si>
  <si>
    <t>.03 for jobs not to exceed 30 days.  No weight where additional time is not required.</t>
  </si>
  <si>
    <t xml:space="preserve"> 5.  Investment:</t>
  </si>
  <si>
    <t xml:space="preserve">To be weighted from .03 to .12 on the basis of below average, average, and above average.  Things to consider:  amount of </t>
  </si>
  <si>
    <t>subcontracting, mobilization payment item, Government-furnished property,  method of making progress payments, etc.</t>
  </si>
  <si>
    <t xml:space="preserve"> 6.  Gov't Assistance:</t>
  </si>
  <si>
    <t>To be weighted from .12 to .03 on the basis of average to above average.  Things to consider:  use of Government-owned property,</t>
  </si>
  <si>
    <t>equipment and facilities, expediting assistance, etc.</t>
  </si>
  <si>
    <t xml:space="preserve"> 7.  Subcontracting:</t>
  </si>
  <si>
    <t xml:space="preserve">To be weighted inversely proportional to the amount of subcontracting.  Where 80% or more of  the work is to be subcontracted, </t>
  </si>
  <si>
    <t>the weighting is to be .03 and such weighting proportionally increased to .12 where all the work is performed by the Contractor's</t>
  </si>
  <si>
    <t>own forces.</t>
  </si>
  <si>
    <t>WEIGHTED GUIDELINE</t>
  </si>
  <si>
    <t>PROFIT FACTOR TABLES</t>
  </si>
  <si>
    <t>SIZE OF JOB</t>
  </si>
  <si>
    <t>FACTOR</t>
  </si>
  <si>
    <t>PERIOD OF PERFORMANCE*</t>
  </si>
  <si>
    <t>TO</t>
  </si>
  <si>
    <t>0.120</t>
  </si>
  <si>
    <t>OVER</t>
  </si>
  <si>
    <t>MONTHS</t>
  </si>
  <si>
    <t>--------------</t>
  </si>
  <si>
    <t>0.119</t>
  </si>
  <si>
    <t>to</t>
  </si>
  <si>
    <t>0.116</t>
  </si>
  <si>
    <t>0.117</t>
  </si>
  <si>
    <t>0.112</t>
  </si>
  <si>
    <t>0.109</t>
  </si>
  <si>
    <t>0.114</t>
  </si>
  <si>
    <t>0.105</t>
  </si>
  <si>
    <t>0.113</t>
  </si>
  <si>
    <t>0.101</t>
  </si>
  <si>
    <t>0.111</t>
  </si>
  <si>
    <t>0.098</t>
  </si>
  <si>
    <t>0.110</t>
  </si>
  <si>
    <t>0.094</t>
  </si>
  <si>
    <t>0.090</t>
  </si>
  <si>
    <t>0.107</t>
  </si>
  <si>
    <t>0.086</t>
  </si>
  <si>
    <t>0.106</t>
  </si>
  <si>
    <t>0.082</t>
  </si>
  <si>
    <t>0.104</t>
  </si>
  <si>
    <t>0.079</t>
  </si>
  <si>
    <t>0.103</t>
  </si>
  <si>
    <t>0.075</t>
  </si>
  <si>
    <t>0.071</t>
  </si>
  <si>
    <t>0.100</t>
  </si>
  <si>
    <t>0.068</t>
  </si>
  <si>
    <t>0.099</t>
  </si>
  <si>
    <t>0.064</t>
  </si>
  <si>
    <t>0.097</t>
  </si>
  <si>
    <t>0.060</t>
  </si>
  <si>
    <t>0.096</t>
  </si>
  <si>
    <t>0.056</t>
  </si>
  <si>
    <t>0.052</t>
  </si>
  <si>
    <t>0.093</t>
  </si>
  <si>
    <t>0.049</t>
  </si>
  <si>
    <t>0.091</t>
  </si>
  <si>
    <t>0.045</t>
  </si>
  <si>
    <t>0.041</t>
  </si>
  <si>
    <t>0.089</t>
  </si>
  <si>
    <t>0.038</t>
  </si>
  <si>
    <t>0.087</t>
  </si>
  <si>
    <t>0.034</t>
  </si>
  <si>
    <t xml:space="preserve">UNDER </t>
  </si>
  <si>
    <t>DAYS</t>
  </si>
  <si>
    <t>0.030</t>
  </si>
  <si>
    <t>0.084</t>
  </si>
  <si>
    <t>0.000</t>
  </si>
  <si>
    <t>0.083</t>
  </si>
  <si>
    <t>0.081</t>
  </si>
  <si>
    <t>*THIS IS THE TIME TO ACTUALLY PERFORM</t>
  </si>
  <si>
    <t>0.080</t>
  </si>
  <si>
    <t xml:space="preserve">  THE CHANGE ORDER WORK.</t>
  </si>
  <si>
    <t>0.077</t>
  </si>
  <si>
    <t>0.076</t>
  </si>
  <si>
    <t>0.074</t>
  </si>
  <si>
    <t>0.073</t>
  </si>
  <si>
    <t>SUBCONTRACTING</t>
  </si>
  <si>
    <t>0.070</t>
  </si>
  <si>
    <t>SUB -</t>
  </si>
  <si>
    <t>OR</t>
  </si>
  <si>
    <t>MORE</t>
  </si>
  <si>
    <t>0.069</t>
  </si>
  <si>
    <t>0.042</t>
  </si>
  <si>
    <t>0.067</t>
  </si>
  <si>
    <t>0.055</t>
  </si>
  <si>
    <t>0.066</t>
  </si>
  <si>
    <t>0.063</t>
  </si>
  <si>
    <t>0.092</t>
  </si>
  <si>
    <t>0.061</t>
  </si>
  <si>
    <t>0.118</t>
  </si>
  <si>
    <t>0.059</t>
  </si>
  <si>
    <t>0.057</t>
  </si>
  <si>
    <t>0.054</t>
  </si>
  <si>
    <t>0.053</t>
  </si>
  <si>
    <t>0.051</t>
  </si>
  <si>
    <t>0.050</t>
  </si>
  <si>
    <t>0.040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</si>
</sst>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[$-409]d\-mmm\-yy;@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24"/>
      <name val="Arial"/>
      <family val="2"/>
    </font>
    <font>
      <b/>
      <i/>
      <sz val="12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4"/>
      <color indexed="24"/>
      <name val="Arial"/>
      <family val="2"/>
    </font>
    <font>
      <b/>
      <u/>
      <sz val="12"/>
      <color indexed="2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8"/>
      <color indexed="24"/>
      <name val="Arial"/>
      <family val="2"/>
    </font>
    <font>
      <b/>
      <sz val="12"/>
      <name val="Antique Olive"/>
      <family val="2"/>
    </font>
    <font>
      <b/>
      <u/>
      <sz val="10"/>
      <name val="Antique Olive"/>
      <family val="2"/>
    </font>
    <font>
      <u/>
      <sz val="10"/>
      <name val="Antique Olive"/>
      <family val="2"/>
    </font>
    <font>
      <sz val="10"/>
      <name val="Antique Olive"/>
      <family val="2"/>
    </font>
    <font>
      <sz val="12"/>
      <name val="Antique Olive"/>
      <family val="2"/>
    </font>
    <font>
      <b/>
      <sz val="10"/>
      <name val="Antique Olive"/>
    </font>
    <font>
      <b/>
      <sz val="10"/>
      <name val="Antique Olive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5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/>
    <xf numFmtId="0" fontId="4" fillId="0" borderId="6" xfId="0" applyFont="1" applyBorder="1"/>
    <xf numFmtId="0" fontId="4" fillId="0" borderId="0" xfId="0" applyFont="1" applyBorder="1" applyAlignment="1">
      <alignment horizontal="right"/>
    </xf>
    <xf numFmtId="0" fontId="0" fillId="0" borderId="8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7" fillId="0" borderId="9" xfId="0" applyFont="1" applyBorder="1" applyAlignment="1">
      <alignment horizontal="centerContinuous"/>
    </xf>
    <xf numFmtId="0" fontId="6" fillId="0" borderId="6" xfId="0" applyFont="1" applyBorder="1"/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7" xfId="0" applyFont="1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0" xfId="0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0" fontId="9" fillId="0" borderId="6" xfId="0" applyFont="1" applyBorder="1"/>
    <xf numFmtId="0" fontId="7" fillId="0" borderId="0" xfId="0" applyFont="1" applyBorder="1" applyAlignment="1">
      <alignment horizontal="right"/>
    </xf>
    <xf numFmtId="2" fontId="10" fillId="0" borderId="0" xfId="0" applyNumberFormat="1" applyFont="1" applyBorder="1"/>
    <xf numFmtId="0" fontId="7" fillId="0" borderId="7" xfId="0" applyFont="1" applyBorder="1"/>
    <xf numFmtId="0" fontId="10" fillId="0" borderId="0" xfId="0" applyFont="1" applyBorder="1"/>
    <xf numFmtId="0" fontId="10" fillId="0" borderId="7" xfId="0" applyFont="1" applyBorder="1"/>
    <xf numFmtId="0" fontId="5" fillId="0" borderId="6" xfId="0" applyFont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11" fillId="0" borderId="6" xfId="0" applyFont="1" applyBorder="1" applyAlignment="1">
      <alignment horizontal="centerContinuous"/>
    </xf>
    <xf numFmtId="0" fontId="12" fillId="0" borderId="6" xfId="0" applyFont="1" applyBorder="1"/>
    <xf numFmtId="0" fontId="13" fillId="0" borderId="0" xfId="0" applyFont="1" applyBorder="1"/>
    <xf numFmtId="0" fontId="14" fillId="0" borderId="0" xfId="0" applyFont="1" applyBorder="1"/>
    <xf numFmtId="0" fontId="0" fillId="0" borderId="14" xfId="0" applyBorder="1"/>
    <xf numFmtId="0" fontId="0" fillId="0" borderId="15" xfId="0" applyBorder="1"/>
    <xf numFmtId="0" fontId="15" fillId="0" borderId="0" xfId="0" applyFont="1" applyBorder="1" applyAlignment="1"/>
    <xf numFmtId="0" fontId="15" fillId="0" borderId="0" xfId="0" applyFont="1" applyAlignment="1">
      <alignment vertical="top"/>
    </xf>
    <xf numFmtId="164" fontId="16" fillId="0" borderId="0" xfId="1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164" fontId="17" fillId="0" borderId="16" xfId="1" applyNumberFormat="1" applyFont="1" applyBorder="1" applyAlignment="1">
      <alignment horizontal="centerContinuous"/>
    </xf>
    <xf numFmtId="0" fontId="18" fillId="0" borderId="13" xfId="0" applyFont="1" applyBorder="1" applyAlignment="1">
      <alignment horizontal="centerContinuous"/>
    </xf>
    <xf numFmtId="164" fontId="18" fillId="0" borderId="13" xfId="1" applyNumberFormat="1" applyFont="1" applyBorder="1" applyAlignment="1">
      <alignment horizontal="centerContinuous"/>
    </xf>
    <xf numFmtId="0" fontId="17" fillId="0" borderId="17" xfId="0" applyFont="1" applyBorder="1" applyAlignment="1">
      <alignment horizontal="left"/>
    </xf>
    <xf numFmtId="0" fontId="19" fillId="0" borderId="0" xfId="0" applyFont="1"/>
    <xf numFmtId="0" fontId="17" fillId="0" borderId="16" xfId="0" applyFont="1" applyBorder="1" applyAlignment="1">
      <alignment horizontal="centerContinuous"/>
    </xf>
    <xf numFmtId="0" fontId="19" fillId="0" borderId="13" xfId="0" applyFont="1" applyBorder="1" applyAlignment="1">
      <alignment horizontal="centerContinuous"/>
    </xf>
    <xf numFmtId="0" fontId="20" fillId="0" borderId="13" xfId="0" applyFont="1" applyBorder="1" applyAlignment="1">
      <alignment horizontal="centerContinuous"/>
    </xf>
    <xf numFmtId="6" fontId="19" fillId="0" borderId="18" xfId="0" applyNumberFormat="1" applyFont="1" applyBorder="1" applyAlignment="1"/>
    <xf numFmtId="0" fontId="19" fillId="0" borderId="0" xfId="0" applyFont="1" applyBorder="1" applyAlignment="1">
      <alignment horizontal="center"/>
    </xf>
    <xf numFmtId="5" fontId="19" fillId="0" borderId="0" xfId="1" applyNumberFormat="1" applyFont="1" applyBorder="1"/>
    <xf numFmtId="0" fontId="19" fillId="0" borderId="19" xfId="0" quotePrefix="1" applyFont="1" applyBorder="1"/>
    <xf numFmtId="0" fontId="19" fillId="0" borderId="18" xfId="0" applyFont="1" applyBorder="1" applyAlignment="1">
      <alignment horizontal="right"/>
    </xf>
    <xf numFmtId="0" fontId="19" fillId="0" borderId="0" xfId="0" applyFont="1" applyBorder="1"/>
    <xf numFmtId="0" fontId="19" fillId="0" borderId="0" xfId="0" quotePrefix="1" applyFont="1" applyBorder="1"/>
    <xf numFmtId="164" fontId="19" fillId="0" borderId="18" xfId="1" applyNumberFormat="1" applyFont="1" applyBorder="1"/>
    <xf numFmtId="164" fontId="19" fillId="0" borderId="0" xfId="1" applyNumberFormat="1" applyFont="1" applyBorder="1"/>
    <xf numFmtId="0" fontId="19" fillId="0" borderId="18" xfId="0" applyFont="1" applyBorder="1"/>
    <xf numFmtId="0" fontId="20" fillId="0" borderId="18" xfId="0" applyFont="1" applyBorder="1"/>
    <xf numFmtId="0" fontId="19" fillId="0" borderId="0" xfId="0" applyFont="1" applyBorder="1" applyAlignment="1">
      <alignment horizontal="right"/>
    </xf>
    <xf numFmtId="0" fontId="19" fillId="0" borderId="20" xfId="0" applyFont="1" applyBorder="1"/>
    <xf numFmtId="0" fontId="19" fillId="0" borderId="21" xfId="0" applyFont="1" applyBorder="1"/>
    <xf numFmtId="0" fontId="19" fillId="0" borderId="21" xfId="0" quotePrefix="1" applyFont="1" applyBorder="1"/>
    <xf numFmtId="0" fontId="19" fillId="0" borderId="22" xfId="0" quotePrefix="1" applyFont="1" applyBorder="1"/>
    <xf numFmtId="0" fontId="21" fillId="0" borderId="0" xfId="0" applyFont="1"/>
    <xf numFmtId="0" fontId="19" fillId="0" borderId="13" xfId="0" applyFont="1" applyBorder="1"/>
    <xf numFmtId="9" fontId="19" fillId="0" borderId="0" xfId="3" applyFont="1" applyBorder="1"/>
    <xf numFmtId="9" fontId="19" fillId="0" borderId="21" xfId="3" applyFont="1" applyBorder="1"/>
    <xf numFmtId="0" fontId="19" fillId="0" borderId="21" xfId="0" applyFont="1" applyBorder="1" applyAlignment="1">
      <alignment horizontal="center"/>
    </xf>
    <xf numFmtId="9" fontId="19" fillId="0" borderId="21" xfId="0" quotePrefix="1" applyNumberFormat="1" applyFont="1" applyBorder="1"/>
    <xf numFmtId="164" fontId="22" fillId="0" borderId="20" xfId="1" applyNumberFormat="1" applyFont="1" applyBorder="1" applyAlignment="1">
      <alignment horizontal="right"/>
    </xf>
    <xf numFmtId="5" fontId="19" fillId="0" borderId="21" xfId="2" applyNumberFormat="1" applyFont="1" applyBorder="1"/>
    <xf numFmtId="166" fontId="0" fillId="0" borderId="0" xfId="0" applyNumberFormat="1" applyBorder="1" applyAlignment="1">
      <alignment horizontal="center"/>
    </xf>
    <xf numFmtId="0" fontId="3" fillId="0" borderId="6" xfId="0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abSelected="1" view="pageBreakPreview" zoomScale="60" zoomScaleNormal="100" workbookViewId="0">
      <selection activeCell="C23" sqref="C23"/>
    </sheetView>
  </sheetViews>
  <sheetFormatPr defaultRowHeight="12.75"/>
  <cols>
    <col min="1" max="1" width="15" customWidth="1"/>
    <col min="2" max="2" width="9" customWidth="1"/>
    <col min="3" max="3" width="11.5703125" customWidth="1"/>
    <col min="5" max="5" width="22.140625" customWidth="1"/>
    <col min="6" max="6" width="12.7109375" customWidth="1"/>
    <col min="7" max="7" width="11.28515625" customWidth="1"/>
    <col min="9" max="9" width="18.28515625" customWidth="1"/>
    <col min="10" max="10" width="20" customWidth="1"/>
  </cols>
  <sheetData>
    <row r="1" spans="1:10">
      <c r="A1" s="4"/>
      <c r="B1" s="5"/>
      <c r="C1" s="5"/>
      <c r="D1" s="5"/>
      <c r="E1" s="5"/>
      <c r="F1" s="5"/>
      <c r="G1" s="5"/>
      <c r="H1" s="5"/>
      <c r="I1" s="6"/>
      <c r="J1" s="7"/>
    </row>
    <row r="2" spans="1:10" ht="20.25">
      <c r="A2" s="8"/>
      <c r="B2" s="2"/>
      <c r="C2" s="2"/>
      <c r="D2" s="9" t="s">
        <v>0</v>
      </c>
      <c r="E2" s="10"/>
      <c r="F2" s="10"/>
      <c r="G2" s="2"/>
      <c r="H2" s="2"/>
      <c r="I2" s="2"/>
      <c r="J2" s="11"/>
    </row>
    <row r="3" spans="1:10">
      <c r="A3" s="8"/>
      <c r="B3" s="2"/>
      <c r="C3" s="2"/>
      <c r="D3" s="2"/>
      <c r="E3" s="2"/>
      <c r="F3" s="2"/>
      <c r="G3" s="2"/>
      <c r="H3" s="2"/>
      <c r="I3" s="2"/>
      <c r="J3" s="11"/>
    </row>
    <row r="4" spans="1:10">
      <c r="A4" s="12"/>
      <c r="B4" s="2"/>
      <c r="C4" s="2"/>
      <c r="D4" s="2"/>
      <c r="E4" s="13" t="s">
        <v>1</v>
      </c>
      <c r="F4" s="86">
        <f ca="1">NOW()</f>
        <v>41670.640609259259</v>
      </c>
      <c r="G4" s="2"/>
      <c r="H4" s="2"/>
      <c r="I4" s="2"/>
      <c r="J4" s="11"/>
    </row>
    <row r="5" spans="1:10">
      <c r="A5" s="8"/>
      <c r="B5" s="2"/>
      <c r="C5" s="2"/>
      <c r="D5" s="2"/>
      <c r="E5" s="2"/>
      <c r="F5" s="2"/>
      <c r="G5" s="2"/>
      <c r="H5" s="2"/>
      <c r="I5" s="2"/>
      <c r="J5" s="11"/>
    </row>
    <row r="6" spans="1:10" ht="15.75">
      <c r="A6" s="14"/>
      <c r="B6" s="3"/>
      <c r="C6" s="3"/>
      <c r="D6" s="15" t="s">
        <v>2</v>
      </c>
      <c r="E6" s="16"/>
      <c r="F6" s="16"/>
      <c r="G6" s="16"/>
      <c r="H6" s="16"/>
      <c r="I6" s="17" t="s">
        <v>3</v>
      </c>
      <c r="J6" s="18"/>
    </row>
    <row r="7" spans="1:10" ht="16.5" thickBot="1">
      <c r="A7" s="19" t="s">
        <v>4</v>
      </c>
      <c r="B7" s="2"/>
      <c r="C7" s="2"/>
      <c r="D7" s="20" t="s">
        <v>5</v>
      </c>
      <c r="E7" s="21" t="s">
        <v>6</v>
      </c>
      <c r="F7" s="20" t="s">
        <v>7</v>
      </c>
      <c r="G7" s="20"/>
      <c r="H7" s="22"/>
      <c r="I7" s="23" t="s">
        <v>8</v>
      </c>
      <c r="J7" s="24" t="s">
        <v>9</v>
      </c>
    </row>
    <row r="8" spans="1:10" ht="13.5" thickTop="1">
      <c r="A8" s="25"/>
      <c r="B8" s="26"/>
      <c r="C8" s="26"/>
      <c r="D8" s="27"/>
      <c r="E8" s="28"/>
      <c r="F8" s="27"/>
      <c r="G8" s="26"/>
      <c r="H8" s="26"/>
      <c r="I8" s="26"/>
      <c r="J8" s="29"/>
    </row>
    <row r="9" spans="1:10">
      <c r="A9" s="8" t="s">
        <v>10</v>
      </c>
      <c r="B9" s="2"/>
      <c r="C9" s="2"/>
      <c r="D9" s="30" t="s">
        <v>11</v>
      </c>
      <c r="E9" s="31">
        <v>0.04</v>
      </c>
      <c r="F9" s="30" t="s">
        <v>12</v>
      </c>
      <c r="G9" s="2">
        <v>20</v>
      </c>
      <c r="H9" s="2" t="s">
        <v>13</v>
      </c>
      <c r="I9" s="32">
        <f t="shared" ref="I9:I14" si="0">G9*E9</f>
        <v>0.8</v>
      </c>
      <c r="J9" s="11"/>
    </row>
    <row r="10" spans="1:10">
      <c r="A10" s="87" t="s">
        <v>14</v>
      </c>
      <c r="B10" s="2"/>
      <c r="C10" s="2"/>
      <c r="D10" s="30" t="s">
        <v>11</v>
      </c>
      <c r="E10" s="31">
        <v>0.04</v>
      </c>
      <c r="F10" s="30" t="s">
        <v>12</v>
      </c>
      <c r="G10" s="2">
        <v>15</v>
      </c>
      <c r="H10" s="2" t="s">
        <v>13</v>
      </c>
      <c r="I10" s="32">
        <f t="shared" si="0"/>
        <v>0.6</v>
      </c>
      <c r="J10" s="11"/>
    </row>
    <row r="11" spans="1:10">
      <c r="A11" s="87" t="s">
        <v>15</v>
      </c>
      <c r="B11" s="2"/>
      <c r="C11" s="2"/>
      <c r="D11" s="30" t="s">
        <v>16</v>
      </c>
      <c r="E11" s="31">
        <v>0.04</v>
      </c>
      <c r="F11" s="30" t="s">
        <v>12</v>
      </c>
      <c r="G11" s="2">
        <v>15</v>
      </c>
      <c r="H11" s="2" t="s">
        <v>13</v>
      </c>
      <c r="I11" s="32">
        <f t="shared" si="0"/>
        <v>0.6</v>
      </c>
      <c r="J11" s="11"/>
    </row>
    <row r="12" spans="1:10">
      <c r="A12" s="87" t="s">
        <v>17</v>
      </c>
      <c r="B12" s="2"/>
      <c r="C12" s="2"/>
      <c r="D12" s="30" t="s">
        <v>11</v>
      </c>
      <c r="E12" s="31">
        <v>0.03</v>
      </c>
      <c r="F12" s="30" t="s">
        <v>12</v>
      </c>
      <c r="G12" s="2">
        <v>15</v>
      </c>
      <c r="H12" s="2" t="s">
        <v>13</v>
      </c>
      <c r="I12" s="32">
        <f t="shared" si="0"/>
        <v>0.44999999999999996</v>
      </c>
      <c r="J12" s="11"/>
    </row>
    <row r="13" spans="1:10">
      <c r="A13" s="87" t="s">
        <v>18</v>
      </c>
      <c r="B13" s="2"/>
      <c r="C13" s="2"/>
      <c r="D13" s="30" t="s">
        <v>11</v>
      </c>
      <c r="E13" s="31">
        <v>0.03</v>
      </c>
      <c r="F13" s="30" t="s">
        <v>12</v>
      </c>
      <c r="G13" s="2">
        <v>5</v>
      </c>
      <c r="H13" s="2" t="s">
        <v>13</v>
      </c>
      <c r="I13" s="32">
        <f t="shared" si="0"/>
        <v>0.15</v>
      </c>
      <c r="J13" s="11"/>
    </row>
    <row r="14" spans="1:10">
      <c r="A14" s="87" t="s">
        <v>19</v>
      </c>
      <c r="B14" s="2"/>
      <c r="C14" s="2"/>
      <c r="D14" s="30" t="s">
        <v>16</v>
      </c>
      <c r="E14" s="31">
        <v>0.04</v>
      </c>
      <c r="F14" s="30" t="s">
        <v>12</v>
      </c>
      <c r="G14" s="2">
        <v>5</v>
      </c>
      <c r="H14" s="2" t="s">
        <v>13</v>
      </c>
      <c r="I14" s="32">
        <f t="shared" si="0"/>
        <v>0.2</v>
      </c>
      <c r="J14" s="11"/>
    </row>
    <row r="15" spans="1:10" ht="13.5" thickBot="1">
      <c r="A15" s="87" t="s">
        <v>20</v>
      </c>
      <c r="B15" s="2"/>
      <c r="C15" s="2"/>
      <c r="D15" s="30" t="s">
        <v>11</v>
      </c>
      <c r="E15" s="31">
        <v>0.03</v>
      </c>
      <c r="F15" s="30" t="s">
        <v>12</v>
      </c>
      <c r="G15" s="2">
        <v>25</v>
      </c>
      <c r="H15" s="2" t="s">
        <v>13</v>
      </c>
      <c r="I15" s="32">
        <f>SUM(E15*G15)</f>
        <v>0.75</v>
      </c>
      <c r="J15" s="11"/>
    </row>
    <row r="16" spans="1:10" ht="13.5" thickTop="1">
      <c r="A16" s="8"/>
      <c r="B16" s="2"/>
      <c r="C16" s="2"/>
      <c r="D16" s="2"/>
      <c r="E16" s="2"/>
      <c r="F16" s="2" t="s">
        <v>9</v>
      </c>
      <c r="G16" s="2"/>
      <c r="H16" s="33" t="s">
        <v>21</v>
      </c>
      <c r="I16" s="34">
        <f>SUM(I9:I15)</f>
        <v>3.5500000000000003</v>
      </c>
      <c r="J16" s="11"/>
    </row>
    <row r="17" spans="1:10" ht="18">
      <c r="A17" s="35" t="s">
        <v>22</v>
      </c>
      <c r="B17" s="2"/>
      <c r="C17" s="2"/>
      <c r="D17" s="2"/>
      <c r="E17" s="2"/>
      <c r="F17" s="2" t="s">
        <v>9</v>
      </c>
      <c r="G17" s="2"/>
      <c r="H17" s="36"/>
      <c r="I17" s="37"/>
      <c r="J17" s="38"/>
    </row>
    <row r="18" spans="1:10" ht="18">
      <c r="A18" s="8"/>
      <c r="B18" s="2"/>
      <c r="C18" s="2"/>
      <c r="D18" s="2"/>
      <c r="E18" s="2"/>
      <c r="F18" s="2"/>
      <c r="G18" s="39"/>
      <c r="H18" s="39"/>
      <c r="I18" s="39"/>
      <c r="J18" s="40"/>
    </row>
    <row r="19" spans="1:10" ht="20.25">
      <c r="A19" s="41" t="s">
        <v>23</v>
      </c>
      <c r="B19" s="10"/>
      <c r="C19" s="10"/>
      <c r="D19" s="10"/>
      <c r="E19" s="10"/>
      <c r="F19" s="10"/>
      <c r="G19" s="10"/>
      <c r="H19" s="10"/>
      <c r="I19" s="10"/>
      <c r="J19" s="42"/>
    </row>
    <row r="20" spans="1:10">
      <c r="A20" s="43"/>
      <c r="B20" s="10"/>
      <c r="C20" s="10"/>
      <c r="D20" s="10"/>
      <c r="E20" s="10"/>
      <c r="F20" s="10"/>
      <c r="G20" s="10"/>
      <c r="H20" s="10"/>
      <c r="I20" s="10"/>
      <c r="J20" s="42"/>
    </row>
    <row r="21" spans="1:10" ht="15.75">
      <c r="A21" s="44" t="s">
        <v>24</v>
      </c>
      <c r="B21" s="10"/>
      <c r="C21" s="10"/>
      <c r="D21" s="10"/>
      <c r="E21" s="10"/>
      <c r="F21" s="10"/>
      <c r="G21" s="10"/>
      <c r="H21" s="10"/>
      <c r="I21" s="10"/>
      <c r="J21" s="42"/>
    </row>
    <row r="22" spans="1:10" ht="18">
      <c r="A22" s="8"/>
      <c r="B22" s="2"/>
      <c r="C22" s="2"/>
      <c r="D22" s="2"/>
      <c r="E22" s="2"/>
      <c r="F22" s="2"/>
      <c r="G22" s="39"/>
      <c r="H22" s="39"/>
      <c r="I22" s="39"/>
      <c r="J22" s="40"/>
    </row>
    <row r="23" spans="1:10" ht="18">
      <c r="A23" s="45" t="s">
        <v>25</v>
      </c>
      <c r="B23" s="2"/>
      <c r="C23" s="46" t="s">
        <v>26</v>
      </c>
      <c r="D23" s="2"/>
      <c r="E23" s="2"/>
      <c r="F23" s="2"/>
      <c r="G23" s="39"/>
      <c r="H23" s="39"/>
      <c r="I23" s="39"/>
      <c r="J23" s="40"/>
    </row>
    <row r="24" spans="1:10" ht="18">
      <c r="A24" s="8"/>
      <c r="B24" s="2"/>
      <c r="C24" s="46" t="s">
        <v>27</v>
      </c>
      <c r="D24" s="2"/>
      <c r="E24" s="2"/>
      <c r="F24" s="2"/>
      <c r="G24" s="39"/>
      <c r="H24" s="39"/>
      <c r="I24" s="39"/>
      <c r="J24" s="40"/>
    </row>
    <row r="25" spans="1:10" ht="18">
      <c r="A25" s="8"/>
      <c r="B25" s="2"/>
      <c r="C25" s="46" t="s">
        <v>28</v>
      </c>
      <c r="D25" s="2"/>
      <c r="E25" s="2"/>
      <c r="F25" s="2"/>
      <c r="G25" s="39"/>
      <c r="H25" s="39"/>
      <c r="I25" s="39"/>
      <c r="J25" s="40"/>
    </row>
    <row r="26" spans="1:10" ht="18">
      <c r="A26" s="8"/>
      <c r="B26" s="2"/>
      <c r="C26" s="46" t="s">
        <v>29</v>
      </c>
      <c r="D26" s="2"/>
      <c r="E26" s="2"/>
      <c r="F26" s="2"/>
      <c r="G26" s="39"/>
      <c r="H26" s="39"/>
      <c r="I26" s="39"/>
      <c r="J26" s="40"/>
    </row>
    <row r="27" spans="1:10" ht="18">
      <c r="A27" s="8"/>
      <c r="B27" s="2"/>
      <c r="C27" s="46" t="s">
        <v>30</v>
      </c>
      <c r="D27" s="2"/>
      <c r="E27" s="2"/>
      <c r="F27" s="2"/>
      <c r="G27" s="39"/>
      <c r="H27" s="39"/>
      <c r="I27" s="39"/>
      <c r="J27" s="40"/>
    </row>
    <row r="28" spans="1:10" ht="18">
      <c r="A28" s="8"/>
      <c r="B28" s="2"/>
      <c r="C28" s="2"/>
      <c r="D28" s="2"/>
      <c r="E28" s="2"/>
      <c r="F28" s="2"/>
      <c r="G28" s="39"/>
      <c r="H28" s="39"/>
      <c r="I28" s="39"/>
      <c r="J28" s="40"/>
    </row>
    <row r="29" spans="1:10" ht="15.75">
      <c r="A29" s="45" t="s">
        <v>31</v>
      </c>
      <c r="B29" s="2"/>
      <c r="C29" s="46" t="s">
        <v>32</v>
      </c>
      <c r="D29" s="2"/>
      <c r="E29" s="2"/>
      <c r="F29" s="2"/>
      <c r="G29" s="2"/>
      <c r="H29" s="2"/>
      <c r="I29" s="2"/>
      <c r="J29" s="11"/>
    </row>
    <row r="30" spans="1:10">
      <c r="A30" s="8"/>
      <c r="B30" s="2"/>
      <c r="C30" s="46" t="s">
        <v>33</v>
      </c>
      <c r="D30" s="2"/>
      <c r="E30" s="2"/>
      <c r="F30" s="2"/>
      <c r="G30" s="2"/>
      <c r="H30" s="2"/>
      <c r="I30" s="2"/>
      <c r="J30" s="11"/>
    </row>
    <row r="31" spans="1:10">
      <c r="A31" s="8"/>
      <c r="B31" s="2"/>
      <c r="C31" s="46" t="s">
        <v>34</v>
      </c>
      <c r="D31" s="2"/>
      <c r="E31" s="2"/>
      <c r="F31" s="2"/>
      <c r="G31" s="2"/>
      <c r="H31" s="2"/>
      <c r="I31" s="2"/>
      <c r="J31" s="11"/>
    </row>
    <row r="32" spans="1:10">
      <c r="A32" s="8"/>
      <c r="B32" s="2"/>
      <c r="C32" s="2"/>
      <c r="D32" s="2"/>
      <c r="E32" s="2"/>
      <c r="F32" s="2"/>
      <c r="G32" s="2"/>
      <c r="H32" s="2"/>
      <c r="I32" s="2"/>
      <c r="J32" s="11"/>
    </row>
    <row r="33" spans="1:10" ht="15.75">
      <c r="A33" s="45" t="s">
        <v>35</v>
      </c>
      <c r="B33" s="2"/>
      <c r="C33" s="47" t="s">
        <v>36</v>
      </c>
      <c r="D33" s="2"/>
      <c r="E33" s="2"/>
      <c r="F33" s="2"/>
      <c r="G33" s="2"/>
      <c r="H33" s="2"/>
      <c r="I33" s="2"/>
      <c r="J33" s="11"/>
    </row>
    <row r="34" spans="1:10">
      <c r="A34" s="8" t="s">
        <v>37</v>
      </c>
      <c r="B34" s="2"/>
      <c r="C34" s="46" t="s">
        <v>38</v>
      </c>
      <c r="D34" s="2"/>
      <c r="E34" s="2"/>
      <c r="F34" s="2"/>
      <c r="G34" s="2"/>
      <c r="H34" s="2"/>
      <c r="I34" s="2"/>
      <c r="J34" s="11"/>
    </row>
    <row r="35" spans="1:10">
      <c r="A35" s="8"/>
      <c r="B35" s="2"/>
      <c r="C35" s="46" t="s">
        <v>9</v>
      </c>
      <c r="D35" s="2"/>
      <c r="E35" s="2"/>
      <c r="F35" s="2"/>
      <c r="G35" s="2"/>
      <c r="H35" s="2"/>
      <c r="I35" s="2"/>
      <c r="J35" s="11"/>
    </row>
    <row r="36" spans="1:10" ht="15.75">
      <c r="A36" s="45" t="s">
        <v>39</v>
      </c>
      <c r="B36" s="2"/>
      <c r="C36" s="46" t="s">
        <v>40</v>
      </c>
      <c r="D36" s="2"/>
      <c r="E36" s="2"/>
      <c r="F36" s="2"/>
      <c r="G36" s="2"/>
      <c r="H36" s="2"/>
      <c r="I36" s="2"/>
      <c r="J36" s="11"/>
    </row>
    <row r="37" spans="1:10">
      <c r="A37" s="8" t="s">
        <v>37</v>
      </c>
      <c r="B37" s="2"/>
      <c r="C37" s="46" t="s">
        <v>41</v>
      </c>
      <c r="D37" s="2"/>
      <c r="E37" s="2"/>
      <c r="F37" s="2"/>
      <c r="G37" s="2"/>
      <c r="H37" s="2"/>
      <c r="I37" s="2"/>
      <c r="J37" s="11"/>
    </row>
    <row r="38" spans="1:10">
      <c r="A38" s="8"/>
      <c r="B38" s="2"/>
      <c r="C38" s="46" t="s">
        <v>9</v>
      </c>
      <c r="D38" s="2"/>
      <c r="E38" s="2"/>
      <c r="F38" s="2"/>
      <c r="G38" s="2"/>
      <c r="H38" s="2"/>
      <c r="I38" s="2"/>
      <c r="J38" s="11"/>
    </row>
    <row r="39" spans="1:10" ht="15.75">
      <c r="A39" s="45" t="s">
        <v>42</v>
      </c>
      <c r="B39" s="2"/>
      <c r="C39" s="46" t="s">
        <v>43</v>
      </c>
      <c r="D39" s="2"/>
      <c r="E39" s="2"/>
      <c r="F39" s="2"/>
      <c r="G39" s="2"/>
      <c r="H39" s="2"/>
      <c r="I39" s="2"/>
      <c r="J39" s="11"/>
    </row>
    <row r="40" spans="1:10">
      <c r="A40" s="8"/>
      <c r="B40" s="2"/>
      <c r="C40" s="46" t="s">
        <v>44</v>
      </c>
      <c r="D40" s="2"/>
      <c r="E40" s="2"/>
      <c r="F40" s="2"/>
      <c r="G40" s="2"/>
      <c r="H40" s="2"/>
      <c r="I40" s="2"/>
      <c r="J40" s="11"/>
    </row>
    <row r="41" spans="1:10">
      <c r="A41" s="8"/>
      <c r="B41" s="2"/>
      <c r="C41" s="46" t="s">
        <v>9</v>
      </c>
      <c r="D41" s="2"/>
      <c r="E41" s="2"/>
      <c r="F41" s="2"/>
      <c r="G41" s="2"/>
      <c r="H41" s="2"/>
      <c r="I41" s="2"/>
      <c r="J41" s="11"/>
    </row>
    <row r="42" spans="1:10" ht="15.75">
      <c r="A42" s="45" t="s">
        <v>45</v>
      </c>
      <c r="B42" s="2"/>
      <c r="C42" s="46" t="s">
        <v>46</v>
      </c>
      <c r="D42" s="2"/>
      <c r="E42" s="2"/>
      <c r="F42" s="2"/>
      <c r="G42" s="2"/>
      <c r="H42" s="2"/>
      <c r="I42" s="2"/>
      <c r="J42" s="11"/>
    </row>
    <row r="43" spans="1:10">
      <c r="A43" s="8"/>
      <c r="B43" s="2"/>
      <c r="C43" s="46" t="s">
        <v>47</v>
      </c>
      <c r="D43" s="2"/>
      <c r="E43" s="2"/>
      <c r="F43" s="2"/>
      <c r="G43" s="2"/>
      <c r="H43" s="2"/>
      <c r="I43" s="2"/>
      <c r="J43" s="11"/>
    </row>
    <row r="44" spans="1:10">
      <c r="A44" s="8"/>
      <c r="B44" s="2"/>
      <c r="C44" s="46"/>
      <c r="D44" s="2"/>
      <c r="E44" s="2"/>
      <c r="F44" s="2"/>
      <c r="G44" s="2"/>
      <c r="H44" s="2"/>
      <c r="I44" s="2"/>
      <c r="J44" s="11"/>
    </row>
    <row r="45" spans="1:10" ht="15.75">
      <c r="A45" s="45" t="s">
        <v>48</v>
      </c>
      <c r="B45" s="2"/>
      <c r="C45" s="46" t="s">
        <v>49</v>
      </c>
      <c r="D45" s="2"/>
      <c r="E45" s="2"/>
      <c r="F45" s="2"/>
      <c r="G45" s="2"/>
      <c r="H45" s="2"/>
      <c r="I45" s="2"/>
      <c r="J45" s="11"/>
    </row>
    <row r="46" spans="1:10">
      <c r="A46" s="8" t="s">
        <v>37</v>
      </c>
      <c r="B46" s="2"/>
      <c r="C46" s="46" t="s">
        <v>50</v>
      </c>
      <c r="D46" s="2"/>
      <c r="E46" s="2"/>
      <c r="F46" s="2"/>
      <c r="G46" s="2"/>
      <c r="H46" s="2"/>
      <c r="I46" s="2"/>
      <c r="J46" s="11"/>
    </row>
    <row r="47" spans="1:10">
      <c r="A47" s="8"/>
      <c r="B47" s="2"/>
      <c r="C47" s="46" t="s">
        <v>51</v>
      </c>
      <c r="D47" s="2"/>
      <c r="E47" s="2"/>
      <c r="F47" s="2"/>
      <c r="G47" s="2"/>
      <c r="H47" s="2"/>
      <c r="I47" s="2"/>
      <c r="J47" s="11"/>
    </row>
    <row r="48" spans="1:10" ht="13.5" thickBot="1">
      <c r="A48" s="48"/>
      <c r="B48" s="1"/>
      <c r="C48" s="1"/>
      <c r="D48" s="1"/>
      <c r="E48" s="1"/>
      <c r="F48" s="1"/>
      <c r="G48" s="1"/>
      <c r="H48" s="1"/>
      <c r="I48" s="1"/>
      <c r="J48" s="49"/>
    </row>
    <row r="49" spans="1:10">
      <c r="A49" s="50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51"/>
    </row>
  </sheetData>
  <phoneticPr fontId="2" type="noConversion"/>
  <pageMargins left="0.75" right="0.75" top="1" bottom="1" header="0.5" footer="0.5"/>
  <pageSetup scale="65" orientation="portrait" r:id="rId1"/>
  <headerFooter alignWithMargins="0">
    <oddHeader>&amp;CW912DW-06-C-0007
Low Profit Calculation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workbookViewId="0">
      <selection activeCell="B54" sqref="B54"/>
    </sheetView>
  </sheetViews>
  <sheetFormatPr defaultRowHeight="12.75"/>
  <cols>
    <col min="1" max="1" width="10.28515625" customWidth="1"/>
    <col min="3" max="3" width="12.140625" customWidth="1"/>
  </cols>
  <sheetData>
    <row r="1" spans="1:11" ht="15.75">
      <c r="A1" s="52" t="s">
        <v>52</v>
      </c>
      <c r="B1" s="53"/>
      <c r="C1" s="52"/>
      <c r="D1" s="53"/>
      <c r="E1" s="53"/>
      <c r="F1" s="53"/>
      <c r="G1" s="53"/>
      <c r="H1" s="53"/>
      <c r="I1" s="53"/>
      <c r="J1" s="53"/>
      <c r="K1" s="53"/>
    </row>
    <row r="2" spans="1:11" ht="15.75">
      <c r="A2" s="52" t="s">
        <v>53</v>
      </c>
      <c r="B2" s="53"/>
      <c r="C2" s="52"/>
      <c r="D2" s="53"/>
      <c r="E2" s="53"/>
      <c r="F2" s="53"/>
      <c r="G2" s="53"/>
      <c r="H2" s="53"/>
      <c r="I2" s="53"/>
      <c r="J2" s="53"/>
      <c r="K2" s="53"/>
    </row>
    <row r="3" spans="1:11" ht="16.5" thickBot="1">
      <c r="A3" s="52"/>
      <c r="B3" s="53"/>
      <c r="C3" s="52"/>
      <c r="D3" s="53"/>
      <c r="E3" s="53"/>
      <c r="F3" s="53"/>
      <c r="G3" s="53"/>
      <c r="H3" s="53"/>
      <c r="I3" s="53"/>
      <c r="J3" s="53"/>
      <c r="K3" s="53"/>
    </row>
    <row r="4" spans="1:11" ht="15.75" thickTop="1">
      <c r="A4" s="54" t="s">
        <v>54</v>
      </c>
      <c r="B4" s="55"/>
      <c r="C4" s="56"/>
      <c r="D4" s="57" t="s">
        <v>55</v>
      </c>
      <c r="E4" s="58"/>
      <c r="F4" s="59" t="s">
        <v>56</v>
      </c>
      <c r="G4" s="60"/>
      <c r="H4" s="60"/>
      <c r="I4" s="61"/>
      <c r="J4" s="61"/>
      <c r="K4" s="57" t="s">
        <v>55</v>
      </c>
    </row>
    <row r="5" spans="1:11">
      <c r="A5" s="62">
        <v>0</v>
      </c>
      <c r="B5" s="63" t="s">
        <v>57</v>
      </c>
      <c r="C5" s="64">
        <v>100000</v>
      </c>
      <c r="D5" s="65" t="s">
        <v>58</v>
      </c>
      <c r="E5" s="58"/>
      <c r="F5" s="66"/>
      <c r="G5" s="67" t="s">
        <v>59</v>
      </c>
      <c r="H5" s="67">
        <v>24</v>
      </c>
      <c r="I5" s="67" t="s">
        <v>60</v>
      </c>
      <c r="J5" s="68" t="s">
        <v>61</v>
      </c>
      <c r="K5" s="65" t="s">
        <v>58</v>
      </c>
    </row>
    <row r="6" spans="1:11">
      <c r="A6" s="69">
        <v>100000</v>
      </c>
      <c r="B6" s="63" t="s">
        <v>57</v>
      </c>
      <c r="C6" s="70">
        <v>200000</v>
      </c>
      <c r="D6" s="65" t="s">
        <v>62</v>
      </c>
      <c r="E6" s="58"/>
      <c r="F6" s="71">
        <v>23</v>
      </c>
      <c r="G6" s="63" t="s">
        <v>63</v>
      </c>
      <c r="H6" s="67">
        <v>24</v>
      </c>
      <c r="I6" s="67" t="s">
        <v>60</v>
      </c>
      <c r="J6" s="68" t="s">
        <v>61</v>
      </c>
      <c r="K6" s="65" t="s">
        <v>64</v>
      </c>
    </row>
    <row r="7" spans="1:11">
      <c r="A7" s="69">
        <v>200000</v>
      </c>
      <c r="B7" s="63" t="s">
        <v>57</v>
      </c>
      <c r="C7" s="70">
        <v>300000</v>
      </c>
      <c r="D7" s="65" t="s">
        <v>65</v>
      </c>
      <c r="E7" s="58"/>
      <c r="F7" s="71">
        <v>22</v>
      </c>
      <c r="G7" s="63" t="s">
        <v>63</v>
      </c>
      <c r="H7" s="67">
        <v>23</v>
      </c>
      <c r="I7" s="67" t="s">
        <v>60</v>
      </c>
      <c r="J7" s="68" t="s">
        <v>61</v>
      </c>
      <c r="K7" s="65" t="s">
        <v>66</v>
      </c>
    </row>
    <row r="8" spans="1:11">
      <c r="A8" s="69">
        <v>300000</v>
      </c>
      <c r="B8" s="63" t="s">
        <v>57</v>
      </c>
      <c r="C8" s="70">
        <v>400000</v>
      </c>
      <c r="D8" s="65" t="s">
        <v>64</v>
      </c>
      <c r="E8" s="58"/>
      <c r="F8" s="71">
        <v>21</v>
      </c>
      <c r="G8" s="63" t="s">
        <v>63</v>
      </c>
      <c r="H8" s="67">
        <v>22</v>
      </c>
      <c r="I8" s="67" t="s">
        <v>60</v>
      </c>
      <c r="J8" s="68" t="s">
        <v>61</v>
      </c>
      <c r="K8" s="65" t="s">
        <v>67</v>
      </c>
    </row>
    <row r="9" spans="1:11">
      <c r="A9" s="69">
        <v>400000</v>
      </c>
      <c r="B9" s="63" t="s">
        <v>57</v>
      </c>
      <c r="C9" s="70">
        <v>500000</v>
      </c>
      <c r="D9" s="65" t="s">
        <v>68</v>
      </c>
      <c r="E9" s="58"/>
      <c r="F9" s="71">
        <v>20</v>
      </c>
      <c r="G9" s="63" t="s">
        <v>63</v>
      </c>
      <c r="H9" s="67">
        <v>21</v>
      </c>
      <c r="I9" s="67" t="s">
        <v>60</v>
      </c>
      <c r="J9" s="68" t="s">
        <v>61</v>
      </c>
      <c r="K9" s="65" t="s">
        <v>69</v>
      </c>
    </row>
    <row r="10" spans="1:11">
      <c r="A10" s="69">
        <v>500000</v>
      </c>
      <c r="B10" s="63" t="s">
        <v>57</v>
      </c>
      <c r="C10" s="70">
        <v>600000</v>
      </c>
      <c r="D10" s="65" t="s">
        <v>70</v>
      </c>
      <c r="E10" s="58"/>
      <c r="F10" s="71">
        <v>19</v>
      </c>
      <c r="G10" s="63" t="s">
        <v>63</v>
      </c>
      <c r="H10" s="67">
        <v>20</v>
      </c>
      <c r="I10" s="67" t="s">
        <v>60</v>
      </c>
      <c r="J10" s="68" t="s">
        <v>61</v>
      </c>
      <c r="K10" s="65" t="s">
        <v>71</v>
      </c>
    </row>
    <row r="11" spans="1:11">
      <c r="A11" s="69">
        <v>600000</v>
      </c>
      <c r="B11" s="63" t="s">
        <v>57</v>
      </c>
      <c r="C11" s="70">
        <v>700000</v>
      </c>
      <c r="D11" s="65" t="s">
        <v>72</v>
      </c>
      <c r="E11" s="58"/>
      <c r="F11" s="71">
        <v>18</v>
      </c>
      <c r="G11" s="63" t="s">
        <v>63</v>
      </c>
      <c r="H11" s="67">
        <v>19</v>
      </c>
      <c r="I11" s="67" t="s">
        <v>60</v>
      </c>
      <c r="J11" s="68" t="s">
        <v>61</v>
      </c>
      <c r="K11" s="65" t="s">
        <v>73</v>
      </c>
    </row>
    <row r="12" spans="1:11">
      <c r="A12" s="69">
        <v>700000</v>
      </c>
      <c r="B12" s="63" t="s">
        <v>57</v>
      </c>
      <c r="C12" s="70">
        <v>800000</v>
      </c>
      <c r="D12" s="65" t="s">
        <v>74</v>
      </c>
      <c r="E12" s="58"/>
      <c r="F12" s="71">
        <v>17</v>
      </c>
      <c r="G12" s="63" t="s">
        <v>63</v>
      </c>
      <c r="H12" s="67">
        <v>18</v>
      </c>
      <c r="I12" s="67" t="s">
        <v>60</v>
      </c>
      <c r="J12" s="68" t="s">
        <v>61</v>
      </c>
      <c r="K12" s="65" t="s">
        <v>75</v>
      </c>
    </row>
    <row r="13" spans="1:11">
      <c r="A13" s="69">
        <v>800000</v>
      </c>
      <c r="B13" s="63" t="s">
        <v>57</v>
      </c>
      <c r="C13" s="70">
        <v>900000</v>
      </c>
      <c r="D13" s="65" t="s">
        <v>67</v>
      </c>
      <c r="E13" s="58"/>
      <c r="F13" s="71">
        <v>16</v>
      </c>
      <c r="G13" s="63" t="s">
        <v>63</v>
      </c>
      <c r="H13" s="67">
        <v>17</v>
      </c>
      <c r="I13" s="67" t="s">
        <v>60</v>
      </c>
      <c r="J13" s="68" t="s">
        <v>61</v>
      </c>
      <c r="K13" s="65" t="s">
        <v>76</v>
      </c>
    </row>
    <row r="14" spans="1:11">
      <c r="A14" s="69">
        <v>900000</v>
      </c>
      <c r="B14" s="63" t="s">
        <v>57</v>
      </c>
      <c r="C14" s="70">
        <v>1000000</v>
      </c>
      <c r="D14" s="65" t="s">
        <v>77</v>
      </c>
      <c r="E14" s="58"/>
      <c r="F14" s="71">
        <v>15</v>
      </c>
      <c r="G14" s="63" t="s">
        <v>63</v>
      </c>
      <c r="H14" s="67">
        <v>16</v>
      </c>
      <c r="I14" s="67" t="s">
        <v>60</v>
      </c>
      <c r="J14" s="68" t="s">
        <v>61</v>
      </c>
      <c r="K14" s="65" t="s">
        <v>78</v>
      </c>
    </row>
    <row r="15" spans="1:11">
      <c r="A15" s="69">
        <v>1000000</v>
      </c>
      <c r="B15" s="63" t="s">
        <v>57</v>
      </c>
      <c r="C15" s="70">
        <v>1100000</v>
      </c>
      <c r="D15" s="65" t="s">
        <v>79</v>
      </c>
      <c r="E15" s="58"/>
      <c r="F15" s="71">
        <v>14</v>
      </c>
      <c r="G15" s="63" t="s">
        <v>63</v>
      </c>
      <c r="H15" s="67">
        <v>15</v>
      </c>
      <c r="I15" s="67" t="s">
        <v>60</v>
      </c>
      <c r="J15" s="68" t="s">
        <v>61</v>
      </c>
      <c r="K15" s="65" t="s">
        <v>80</v>
      </c>
    </row>
    <row r="16" spans="1:11">
      <c r="A16" s="69">
        <v>1100000</v>
      </c>
      <c r="B16" s="63" t="s">
        <v>57</v>
      </c>
      <c r="C16" s="70">
        <v>1200000</v>
      </c>
      <c r="D16" s="65" t="s">
        <v>81</v>
      </c>
      <c r="E16" s="58"/>
      <c r="F16" s="71">
        <v>13</v>
      </c>
      <c r="G16" s="63" t="s">
        <v>63</v>
      </c>
      <c r="H16" s="67">
        <v>14</v>
      </c>
      <c r="I16" s="67" t="s">
        <v>60</v>
      </c>
      <c r="J16" s="68" t="s">
        <v>61</v>
      </c>
      <c r="K16" s="65" t="s">
        <v>82</v>
      </c>
    </row>
    <row r="17" spans="1:11">
      <c r="A17" s="69">
        <v>1200000</v>
      </c>
      <c r="B17" s="63" t="s">
        <v>57</v>
      </c>
      <c r="C17" s="70">
        <v>1300000</v>
      </c>
      <c r="D17" s="65" t="s">
        <v>83</v>
      </c>
      <c r="E17" s="58"/>
      <c r="F17" s="71">
        <v>12</v>
      </c>
      <c r="G17" s="63" t="s">
        <v>63</v>
      </c>
      <c r="H17" s="67">
        <v>13</v>
      </c>
      <c r="I17" s="67" t="s">
        <v>60</v>
      </c>
      <c r="J17" s="68" t="s">
        <v>61</v>
      </c>
      <c r="K17" s="65" t="s">
        <v>84</v>
      </c>
    </row>
    <row r="18" spans="1:11">
      <c r="A18" s="69">
        <v>1300000</v>
      </c>
      <c r="B18" s="63" t="s">
        <v>57</v>
      </c>
      <c r="C18" s="70">
        <v>1400000</v>
      </c>
      <c r="D18" s="65" t="s">
        <v>71</v>
      </c>
      <c r="E18" s="58"/>
      <c r="F18" s="71">
        <v>11</v>
      </c>
      <c r="G18" s="63" t="s">
        <v>63</v>
      </c>
      <c r="H18" s="67">
        <v>12</v>
      </c>
      <c r="I18" s="67" t="s">
        <v>60</v>
      </c>
      <c r="J18" s="68" t="s">
        <v>61</v>
      </c>
      <c r="K18" s="65" t="s">
        <v>85</v>
      </c>
    </row>
    <row r="19" spans="1:11">
      <c r="A19" s="69">
        <v>1400000</v>
      </c>
      <c r="B19" s="63" t="s">
        <v>57</v>
      </c>
      <c r="C19" s="70">
        <v>1500000</v>
      </c>
      <c r="D19" s="65" t="s">
        <v>86</v>
      </c>
      <c r="E19" s="58"/>
      <c r="F19" s="71">
        <v>10</v>
      </c>
      <c r="G19" s="63" t="s">
        <v>63</v>
      </c>
      <c r="H19" s="67">
        <v>11</v>
      </c>
      <c r="I19" s="67" t="s">
        <v>60</v>
      </c>
      <c r="J19" s="68" t="s">
        <v>61</v>
      </c>
      <c r="K19" s="65" t="s">
        <v>87</v>
      </c>
    </row>
    <row r="20" spans="1:11">
      <c r="A20" s="69">
        <v>1500000</v>
      </c>
      <c r="B20" s="63" t="s">
        <v>57</v>
      </c>
      <c r="C20" s="70">
        <v>1600000</v>
      </c>
      <c r="D20" s="65" t="s">
        <v>88</v>
      </c>
      <c r="E20" s="58"/>
      <c r="F20" s="71">
        <v>9</v>
      </c>
      <c r="G20" s="63" t="s">
        <v>63</v>
      </c>
      <c r="H20" s="67">
        <v>10</v>
      </c>
      <c r="I20" s="67" t="s">
        <v>60</v>
      </c>
      <c r="J20" s="68" t="s">
        <v>61</v>
      </c>
      <c r="K20" s="65" t="s">
        <v>89</v>
      </c>
    </row>
    <row r="21" spans="1:11">
      <c r="A21" s="69">
        <v>1600000</v>
      </c>
      <c r="B21" s="63" t="s">
        <v>57</v>
      </c>
      <c r="C21" s="70">
        <v>1700000</v>
      </c>
      <c r="D21" s="65" t="s">
        <v>90</v>
      </c>
      <c r="E21" s="58"/>
      <c r="F21" s="71">
        <v>8</v>
      </c>
      <c r="G21" s="63" t="s">
        <v>63</v>
      </c>
      <c r="H21" s="67">
        <v>9</v>
      </c>
      <c r="I21" s="67" t="s">
        <v>60</v>
      </c>
      <c r="J21" s="68" t="s">
        <v>61</v>
      </c>
      <c r="K21" s="65" t="s">
        <v>91</v>
      </c>
    </row>
    <row r="22" spans="1:11">
      <c r="A22" s="69">
        <v>1700000</v>
      </c>
      <c r="B22" s="63" t="s">
        <v>57</v>
      </c>
      <c r="C22" s="70">
        <v>1800000</v>
      </c>
      <c r="D22" s="65" t="s">
        <v>92</v>
      </c>
      <c r="E22" s="58"/>
      <c r="F22" s="71">
        <v>7</v>
      </c>
      <c r="G22" s="63" t="s">
        <v>63</v>
      </c>
      <c r="H22" s="67">
        <v>8</v>
      </c>
      <c r="I22" s="67" t="s">
        <v>60</v>
      </c>
      <c r="J22" s="68" t="s">
        <v>61</v>
      </c>
      <c r="K22" s="65" t="s">
        <v>93</v>
      </c>
    </row>
    <row r="23" spans="1:11">
      <c r="A23" s="69">
        <v>1800000</v>
      </c>
      <c r="B23" s="63" t="s">
        <v>57</v>
      </c>
      <c r="C23" s="70">
        <v>1900000</v>
      </c>
      <c r="D23" s="65" t="s">
        <v>75</v>
      </c>
      <c r="E23" s="58"/>
      <c r="F23" s="71">
        <v>6</v>
      </c>
      <c r="G23" s="63" t="s">
        <v>63</v>
      </c>
      <c r="H23" s="67">
        <v>7</v>
      </c>
      <c r="I23" s="67" t="s">
        <v>60</v>
      </c>
      <c r="J23" s="68" t="s">
        <v>61</v>
      </c>
      <c r="K23" s="65" t="s">
        <v>94</v>
      </c>
    </row>
    <row r="24" spans="1:11">
      <c r="A24" s="69">
        <v>1900000</v>
      </c>
      <c r="B24" s="63" t="s">
        <v>57</v>
      </c>
      <c r="C24" s="70">
        <v>2000000</v>
      </c>
      <c r="D24" s="65" t="s">
        <v>95</v>
      </c>
      <c r="E24" s="58"/>
      <c r="F24" s="71">
        <v>5</v>
      </c>
      <c r="G24" s="63" t="s">
        <v>63</v>
      </c>
      <c r="H24" s="67">
        <v>6</v>
      </c>
      <c r="I24" s="67" t="s">
        <v>60</v>
      </c>
      <c r="J24" s="68" t="s">
        <v>61</v>
      </c>
      <c r="K24" s="65" t="s">
        <v>96</v>
      </c>
    </row>
    <row r="25" spans="1:11">
      <c r="A25" s="69">
        <v>2000000</v>
      </c>
      <c r="B25" s="63" t="s">
        <v>57</v>
      </c>
      <c r="C25" s="70">
        <v>2100000</v>
      </c>
      <c r="D25" s="65" t="s">
        <v>97</v>
      </c>
      <c r="E25" s="58"/>
      <c r="F25" s="71">
        <v>4</v>
      </c>
      <c r="G25" s="63" t="s">
        <v>63</v>
      </c>
      <c r="H25" s="67">
        <v>5</v>
      </c>
      <c r="I25" s="67" t="s">
        <v>60</v>
      </c>
      <c r="J25" s="68" t="s">
        <v>61</v>
      </c>
      <c r="K25" s="65" t="s">
        <v>98</v>
      </c>
    </row>
    <row r="26" spans="1:11">
      <c r="A26" s="69">
        <v>2100000</v>
      </c>
      <c r="B26" s="63" t="s">
        <v>57</v>
      </c>
      <c r="C26" s="70">
        <v>2200000</v>
      </c>
      <c r="D26" s="65" t="s">
        <v>76</v>
      </c>
      <c r="E26" s="58"/>
      <c r="F26" s="71">
        <v>3</v>
      </c>
      <c r="G26" s="63" t="s">
        <v>63</v>
      </c>
      <c r="H26" s="67">
        <v>4</v>
      </c>
      <c r="I26" s="67" t="s">
        <v>60</v>
      </c>
      <c r="J26" s="68" t="s">
        <v>61</v>
      </c>
      <c r="K26" s="65" t="s">
        <v>99</v>
      </c>
    </row>
    <row r="27" spans="1:11">
      <c r="A27" s="69">
        <v>2200000</v>
      </c>
      <c r="B27" s="63" t="s">
        <v>57</v>
      </c>
      <c r="C27" s="70">
        <v>2300000</v>
      </c>
      <c r="D27" s="65" t="s">
        <v>100</v>
      </c>
      <c r="E27" s="58"/>
      <c r="F27" s="71">
        <v>2</v>
      </c>
      <c r="G27" s="63" t="s">
        <v>63</v>
      </c>
      <c r="H27" s="67">
        <v>3</v>
      </c>
      <c r="I27" s="67" t="s">
        <v>60</v>
      </c>
      <c r="J27" s="68" t="s">
        <v>61</v>
      </c>
      <c r="K27" s="65" t="s">
        <v>101</v>
      </c>
    </row>
    <row r="28" spans="1:11">
      <c r="A28" s="69">
        <v>2300000</v>
      </c>
      <c r="B28" s="63" t="s">
        <v>57</v>
      </c>
      <c r="C28" s="70">
        <v>2400000</v>
      </c>
      <c r="D28" s="65" t="s">
        <v>102</v>
      </c>
      <c r="E28" s="58"/>
      <c r="F28" s="71">
        <v>1</v>
      </c>
      <c r="G28" s="63" t="s">
        <v>63</v>
      </c>
      <c r="H28" s="67">
        <v>2</v>
      </c>
      <c r="I28" s="67" t="s">
        <v>60</v>
      </c>
      <c r="J28" s="68" t="s">
        <v>61</v>
      </c>
      <c r="K28" s="65" t="s">
        <v>103</v>
      </c>
    </row>
    <row r="29" spans="1:11" ht="15">
      <c r="A29" s="69">
        <v>2400000</v>
      </c>
      <c r="B29" s="63" t="s">
        <v>57</v>
      </c>
      <c r="C29" s="70">
        <v>2500000</v>
      </c>
      <c r="D29" s="65" t="s">
        <v>78</v>
      </c>
      <c r="E29" s="58"/>
      <c r="F29" s="72"/>
      <c r="G29" s="73" t="s">
        <v>104</v>
      </c>
      <c r="H29" s="67">
        <v>30</v>
      </c>
      <c r="I29" s="67" t="s">
        <v>105</v>
      </c>
      <c r="J29" s="68" t="s">
        <v>61</v>
      </c>
      <c r="K29" s="65" t="s">
        <v>106</v>
      </c>
    </row>
    <row r="30" spans="1:11" ht="13.5" thickBot="1">
      <c r="A30" s="69">
        <v>2500000</v>
      </c>
      <c r="B30" s="63" t="s">
        <v>57</v>
      </c>
      <c r="C30" s="70">
        <v>2600000</v>
      </c>
      <c r="D30" s="65" t="s">
        <v>107</v>
      </c>
      <c r="E30" s="58"/>
      <c r="F30" s="74"/>
      <c r="G30" s="75"/>
      <c r="H30" s="75">
        <v>0</v>
      </c>
      <c r="I30" s="75" t="s">
        <v>105</v>
      </c>
      <c r="J30" s="76" t="s">
        <v>61</v>
      </c>
      <c r="K30" s="77" t="s">
        <v>108</v>
      </c>
    </row>
    <row r="31" spans="1:11" ht="13.5" thickTop="1">
      <c r="A31" s="69">
        <v>2600000</v>
      </c>
      <c r="B31" s="63" t="s">
        <v>57</v>
      </c>
      <c r="C31" s="70">
        <v>2700000</v>
      </c>
      <c r="D31" s="65" t="s">
        <v>109</v>
      </c>
      <c r="E31" s="58"/>
      <c r="F31" s="58"/>
      <c r="G31" s="58"/>
      <c r="H31" s="58"/>
      <c r="I31" s="58"/>
      <c r="J31" s="58"/>
      <c r="K31" s="58"/>
    </row>
    <row r="32" spans="1:11">
      <c r="A32" s="69">
        <v>2700000</v>
      </c>
      <c r="B32" s="63" t="s">
        <v>57</v>
      </c>
      <c r="C32" s="70">
        <v>2800000</v>
      </c>
      <c r="D32" s="65" t="s">
        <v>110</v>
      </c>
      <c r="E32" s="58"/>
      <c r="F32" s="78" t="s">
        <v>111</v>
      </c>
      <c r="G32" s="58"/>
      <c r="H32" s="58"/>
      <c r="I32" s="58"/>
      <c r="J32" s="58"/>
      <c r="K32" s="58"/>
    </row>
    <row r="33" spans="1:11">
      <c r="A33" s="69">
        <v>2800000</v>
      </c>
      <c r="B33" s="63" t="s">
        <v>57</v>
      </c>
      <c r="C33" s="70">
        <v>2900000</v>
      </c>
      <c r="D33" s="65" t="s">
        <v>112</v>
      </c>
      <c r="E33" s="58"/>
      <c r="F33" s="78" t="s">
        <v>113</v>
      </c>
    </row>
    <row r="34" spans="1:11">
      <c r="A34" s="69">
        <v>2900000</v>
      </c>
      <c r="B34" s="63" t="s">
        <v>57</v>
      </c>
      <c r="C34" s="70">
        <v>3000000</v>
      </c>
      <c r="D34" s="65" t="s">
        <v>82</v>
      </c>
      <c r="E34" s="58"/>
    </row>
    <row r="35" spans="1:11">
      <c r="A35" s="69">
        <v>3000000</v>
      </c>
      <c r="B35" s="63" t="s">
        <v>57</v>
      </c>
      <c r="C35" s="70">
        <v>3100000</v>
      </c>
      <c r="D35" s="65" t="s">
        <v>114</v>
      </c>
      <c r="E35" s="58"/>
    </row>
    <row r="36" spans="1:11">
      <c r="A36" s="69">
        <v>3100000</v>
      </c>
      <c r="B36" s="63" t="s">
        <v>57</v>
      </c>
      <c r="C36" s="70">
        <v>3200000</v>
      </c>
      <c r="D36" s="65" t="s">
        <v>115</v>
      </c>
      <c r="E36" s="58"/>
    </row>
    <row r="37" spans="1:11">
      <c r="A37" s="69">
        <v>3200000</v>
      </c>
      <c r="B37" s="63" t="s">
        <v>57</v>
      </c>
      <c r="C37" s="70">
        <v>3300000</v>
      </c>
      <c r="D37" s="65" t="s">
        <v>116</v>
      </c>
      <c r="E37" s="58"/>
    </row>
    <row r="38" spans="1:11" ht="13.5" thickBot="1">
      <c r="A38" s="69">
        <v>3300000</v>
      </c>
      <c r="B38" s="63" t="s">
        <v>57</v>
      </c>
      <c r="C38" s="70">
        <v>3400000</v>
      </c>
      <c r="D38" s="65" t="s">
        <v>117</v>
      </c>
      <c r="E38" s="58"/>
    </row>
    <row r="39" spans="1:11" ht="13.5" thickTop="1">
      <c r="A39" s="69">
        <v>3400000</v>
      </c>
      <c r="B39" s="63" t="s">
        <v>57</v>
      </c>
      <c r="C39" s="70">
        <v>3500000</v>
      </c>
      <c r="D39" s="65" t="s">
        <v>85</v>
      </c>
      <c r="E39" s="58"/>
      <c r="F39" s="59" t="s">
        <v>118</v>
      </c>
      <c r="G39" s="55"/>
      <c r="H39" s="55"/>
      <c r="I39" s="55"/>
      <c r="J39" s="79"/>
      <c r="K39" s="57" t="s">
        <v>55</v>
      </c>
    </row>
    <row r="40" spans="1:11">
      <c r="A40" s="69">
        <v>3500000</v>
      </c>
      <c r="B40" s="63" t="s">
        <v>57</v>
      </c>
      <c r="C40" s="70">
        <v>3600000</v>
      </c>
      <c r="D40" s="65" t="s">
        <v>119</v>
      </c>
      <c r="E40" s="58"/>
      <c r="F40" s="66" t="s">
        <v>120</v>
      </c>
      <c r="G40" s="80">
        <v>0.8</v>
      </c>
      <c r="H40" s="67" t="s">
        <v>121</v>
      </c>
      <c r="I40" s="63" t="s">
        <v>122</v>
      </c>
      <c r="J40" s="68" t="s">
        <v>61</v>
      </c>
      <c r="K40" s="65" t="s">
        <v>106</v>
      </c>
    </row>
    <row r="41" spans="1:11">
      <c r="A41" s="69">
        <v>3600000</v>
      </c>
      <c r="B41" s="63" t="s">
        <v>57</v>
      </c>
      <c r="C41" s="70">
        <v>3700000</v>
      </c>
      <c r="D41" s="65" t="s">
        <v>123</v>
      </c>
      <c r="E41" s="58"/>
      <c r="F41" s="71"/>
      <c r="G41" s="80">
        <v>0.7</v>
      </c>
      <c r="H41" s="63" t="s">
        <v>57</v>
      </c>
      <c r="I41" s="80">
        <v>0.8</v>
      </c>
      <c r="J41" s="68" t="s">
        <v>61</v>
      </c>
      <c r="K41" s="65" t="s">
        <v>124</v>
      </c>
    </row>
    <row r="42" spans="1:11">
      <c r="A42" s="69">
        <v>3700000</v>
      </c>
      <c r="B42" s="63" t="s">
        <v>57</v>
      </c>
      <c r="C42" s="70">
        <v>3800000</v>
      </c>
      <c r="D42" s="65" t="s">
        <v>125</v>
      </c>
      <c r="E42" s="58"/>
      <c r="F42" s="71"/>
      <c r="G42" s="80">
        <v>0.6</v>
      </c>
      <c r="H42" s="63" t="s">
        <v>57</v>
      </c>
      <c r="I42" s="80">
        <v>0.7</v>
      </c>
      <c r="J42" s="68" t="s">
        <v>61</v>
      </c>
      <c r="K42" s="65" t="s">
        <v>126</v>
      </c>
    </row>
    <row r="43" spans="1:11">
      <c r="A43" s="69">
        <v>3800000</v>
      </c>
      <c r="B43" s="63" t="s">
        <v>57</v>
      </c>
      <c r="C43" s="70">
        <v>3900000</v>
      </c>
      <c r="D43" s="65" t="s">
        <v>127</v>
      </c>
      <c r="E43" s="58"/>
      <c r="F43" s="71"/>
      <c r="G43" s="80">
        <v>0.5</v>
      </c>
      <c r="H43" s="63" t="s">
        <v>57</v>
      </c>
      <c r="I43" s="80">
        <v>0.6</v>
      </c>
      <c r="J43" s="68" t="s">
        <v>61</v>
      </c>
      <c r="K43" s="65" t="s">
        <v>87</v>
      </c>
    </row>
    <row r="44" spans="1:11">
      <c r="A44" s="69">
        <v>3900000</v>
      </c>
      <c r="B44" s="63" t="s">
        <v>57</v>
      </c>
      <c r="C44" s="70">
        <v>4000000</v>
      </c>
      <c r="D44" s="65" t="s">
        <v>89</v>
      </c>
      <c r="E44" s="58"/>
      <c r="F44" s="71"/>
      <c r="G44" s="80">
        <v>0.4</v>
      </c>
      <c r="H44" s="63" t="s">
        <v>57</v>
      </c>
      <c r="I44" s="80">
        <v>0.5</v>
      </c>
      <c r="J44" s="68" t="s">
        <v>61</v>
      </c>
      <c r="K44" s="65" t="s">
        <v>112</v>
      </c>
    </row>
    <row r="45" spans="1:11">
      <c r="A45" s="69">
        <v>4000000</v>
      </c>
      <c r="B45" s="63" t="s">
        <v>57</v>
      </c>
      <c r="C45" s="70">
        <v>4100000</v>
      </c>
      <c r="D45" s="65" t="s">
        <v>128</v>
      </c>
      <c r="E45" s="58"/>
      <c r="F45" s="71"/>
      <c r="G45" s="80">
        <v>0.3</v>
      </c>
      <c r="H45" s="63" t="s">
        <v>57</v>
      </c>
      <c r="I45" s="80">
        <v>0.4</v>
      </c>
      <c r="J45" s="68" t="s">
        <v>61</v>
      </c>
      <c r="K45" s="65" t="s">
        <v>129</v>
      </c>
    </row>
    <row r="46" spans="1:11">
      <c r="A46" s="69">
        <v>4100000</v>
      </c>
      <c r="B46" s="63" t="s">
        <v>57</v>
      </c>
      <c r="C46" s="70">
        <v>4200000</v>
      </c>
      <c r="D46" s="65" t="s">
        <v>130</v>
      </c>
      <c r="E46" s="58"/>
      <c r="F46" s="71"/>
      <c r="G46" s="80">
        <v>0.2</v>
      </c>
      <c r="H46" s="63" t="s">
        <v>57</v>
      </c>
      <c r="I46" s="80">
        <v>0.3</v>
      </c>
      <c r="J46" s="68" t="s">
        <v>61</v>
      </c>
      <c r="K46" s="65" t="s">
        <v>69</v>
      </c>
    </row>
    <row r="47" spans="1:11">
      <c r="A47" s="69">
        <v>4200000</v>
      </c>
      <c r="B47" s="63" t="s">
        <v>57</v>
      </c>
      <c r="C47" s="70">
        <v>4300000</v>
      </c>
      <c r="D47" s="65" t="s">
        <v>91</v>
      </c>
      <c r="E47" s="58"/>
      <c r="F47" s="71"/>
      <c r="G47" s="80">
        <v>0.1</v>
      </c>
      <c r="H47" s="63" t="s">
        <v>57</v>
      </c>
      <c r="I47" s="80">
        <v>0.2</v>
      </c>
      <c r="J47" s="68" t="s">
        <v>61</v>
      </c>
      <c r="K47" s="65" t="s">
        <v>131</v>
      </c>
    </row>
    <row r="48" spans="1:11" ht="13.5" thickBot="1">
      <c r="A48" s="69">
        <v>4300000</v>
      </c>
      <c r="B48" s="63" t="s">
        <v>57</v>
      </c>
      <c r="C48" s="70">
        <v>4400000</v>
      </c>
      <c r="D48" s="65" t="s">
        <v>132</v>
      </c>
      <c r="E48" s="58"/>
      <c r="F48" s="74"/>
      <c r="G48" s="81">
        <v>0</v>
      </c>
      <c r="H48" s="82" t="s">
        <v>57</v>
      </c>
      <c r="I48" s="83">
        <v>0.09</v>
      </c>
      <c r="J48" s="76" t="s">
        <v>61</v>
      </c>
      <c r="K48" s="77" t="s">
        <v>58</v>
      </c>
    </row>
    <row r="49" spans="1:11" ht="13.5" thickTop="1">
      <c r="A49" s="69">
        <v>4400000</v>
      </c>
      <c r="B49" s="63" t="s">
        <v>57</v>
      </c>
      <c r="C49" s="70">
        <v>4500000</v>
      </c>
      <c r="D49" s="65" t="s">
        <v>133</v>
      </c>
      <c r="E49" s="58"/>
      <c r="F49" s="58"/>
      <c r="G49" s="58"/>
      <c r="H49" s="58"/>
      <c r="I49" s="58"/>
      <c r="J49" s="58"/>
      <c r="K49" s="58"/>
    </row>
    <row r="50" spans="1:11">
      <c r="A50" s="69">
        <v>4500000</v>
      </c>
      <c r="B50" s="63" t="s">
        <v>57</v>
      </c>
      <c r="C50" s="70">
        <v>4600000</v>
      </c>
      <c r="D50" s="65" t="s">
        <v>93</v>
      </c>
      <c r="E50" s="58"/>
      <c r="F50" s="58"/>
      <c r="G50" s="58"/>
      <c r="H50" s="58"/>
      <c r="I50" s="58"/>
      <c r="J50" s="58"/>
      <c r="K50" s="58"/>
    </row>
    <row r="51" spans="1:11">
      <c r="A51" s="69">
        <v>4600000</v>
      </c>
      <c r="B51" s="63" t="s">
        <v>57</v>
      </c>
      <c r="C51" s="70">
        <v>4700000</v>
      </c>
      <c r="D51" s="65" t="s">
        <v>134</v>
      </c>
      <c r="E51" s="58"/>
      <c r="F51" s="58"/>
      <c r="G51" s="58"/>
      <c r="H51" s="58"/>
      <c r="I51" s="58"/>
      <c r="J51" s="58"/>
      <c r="K51" s="58"/>
    </row>
    <row r="52" spans="1:11">
      <c r="A52" s="69">
        <v>4700000</v>
      </c>
      <c r="B52" s="63" t="s">
        <v>57</v>
      </c>
      <c r="C52" s="70">
        <v>4800000</v>
      </c>
      <c r="D52" s="65" t="s">
        <v>135</v>
      </c>
      <c r="E52" s="58"/>
      <c r="F52" s="58"/>
      <c r="G52" s="58"/>
      <c r="H52" s="58"/>
      <c r="I52" s="58"/>
      <c r="J52" s="58"/>
      <c r="K52" s="58"/>
    </row>
    <row r="53" spans="1:11">
      <c r="A53" s="69">
        <v>4800000</v>
      </c>
      <c r="B53" s="63" t="s">
        <v>57</v>
      </c>
      <c r="C53" s="70">
        <v>4900000</v>
      </c>
      <c r="D53" s="65" t="s">
        <v>136</v>
      </c>
      <c r="E53" s="58"/>
      <c r="F53" s="58"/>
      <c r="G53" s="58"/>
      <c r="H53" s="58"/>
      <c r="I53" s="58"/>
      <c r="J53" s="58"/>
      <c r="K53" s="58"/>
    </row>
    <row r="54" spans="1:11">
      <c r="A54" s="69">
        <v>4900000</v>
      </c>
      <c r="B54" s="63" t="s">
        <v>57</v>
      </c>
      <c r="C54" s="70">
        <v>5000000</v>
      </c>
      <c r="D54" s="65" t="s">
        <v>137</v>
      </c>
      <c r="E54" s="58"/>
      <c r="F54" s="58"/>
      <c r="G54" s="58"/>
      <c r="H54" s="58"/>
      <c r="I54" s="58"/>
      <c r="J54" s="58"/>
      <c r="K54" s="58"/>
    </row>
    <row r="55" spans="1:11">
      <c r="A55" s="69">
        <v>5000000</v>
      </c>
      <c r="B55" s="63" t="s">
        <v>57</v>
      </c>
      <c r="C55" s="70">
        <v>10000000</v>
      </c>
      <c r="D55" s="65" t="s">
        <v>138</v>
      </c>
      <c r="E55" s="58"/>
      <c r="F55" s="58"/>
      <c r="G55" s="58"/>
      <c r="H55" s="58"/>
      <c r="I55" s="58"/>
      <c r="J55" s="58"/>
      <c r="K55" s="58"/>
    </row>
    <row r="56" spans="1:11" ht="13.5" thickBot="1">
      <c r="A56" s="84" t="s">
        <v>59</v>
      </c>
      <c r="B56" s="75"/>
      <c r="C56" s="85">
        <v>10000000</v>
      </c>
      <c r="D56" s="77" t="s">
        <v>106</v>
      </c>
      <c r="E56" s="58"/>
      <c r="F56" s="58"/>
      <c r="G56" s="58"/>
      <c r="H56" s="58"/>
      <c r="I56" s="58"/>
      <c r="J56" s="58"/>
      <c r="K56" s="58"/>
    </row>
    <row r="57" spans="1:11" ht="13.5" thickTop="1"/>
  </sheetData>
  <phoneticPr fontId="2" type="noConversion"/>
  <pageMargins left="0.75" right="0.75" top="1" bottom="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326E7C97FE064A86D2CD5C795818F9" ma:contentTypeVersion="1" ma:contentTypeDescription="Create a new document." ma:contentTypeScope="" ma:versionID="16001fcf9a831c7a81d1a9dd1e0e6f9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97857D-6529-4BDE-9CED-3CBFE7E1D6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6D0665-85C0-424F-A042-FEE864D7B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B0F9CD-6C8F-44A2-9B4C-4E72B921843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Low</vt:lpstr>
      <vt:lpstr>Profit Factor Tables</vt:lpstr>
    </vt:vector>
  </TitlesOfParts>
  <Company>U.S. Army Corps of Engineers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Seattle District</dc:creator>
  <cp:lastModifiedBy>g3cdfnek</cp:lastModifiedBy>
  <cp:lastPrinted>2007-12-18T21:15:47Z</cp:lastPrinted>
  <dcterms:created xsi:type="dcterms:W3CDTF">2006-05-17T20:01:22Z</dcterms:created>
  <dcterms:modified xsi:type="dcterms:W3CDTF">2014-01-31T23:22:36Z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0x01010075326E7C97FE064A86D2CD5C795818F9</vt:lpwstr>
  </property>
</Properties>
</file>